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C4Ej03" sheetId="1" r:id="rId1"/>
    <sheet name="C5Ej14" sheetId="2" r:id="rId2"/>
    <sheet name="Hoja3" sheetId="3" r:id="rId3"/>
  </sheets>
  <definedNames>
    <definedName name="Año1">'C5Ej14'!$A$2:$A$16</definedName>
    <definedName name="Año2">'C5Ej14'!$B$2:$B$16</definedName>
  </definedNames>
  <calcPr calcId="145621"/>
</workbook>
</file>

<file path=xl/calcChain.xml><?xml version="1.0" encoding="utf-8"?>
<calcChain xmlns="http://schemas.openxmlformats.org/spreadsheetml/2006/main">
  <c r="D20" i="2" l="1"/>
  <c r="D21" i="2" s="1"/>
  <c r="C20" i="2"/>
  <c r="C22" i="2" s="1"/>
  <c r="D19" i="2"/>
  <c r="C19" i="2"/>
  <c r="D18" i="2"/>
  <c r="C18" i="2"/>
  <c r="B17" i="1"/>
  <c r="B16" i="1"/>
  <c r="B15" i="1"/>
  <c r="C23" i="2" l="1"/>
  <c r="C24" i="2" s="1"/>
  <c r="C25" i="2"/>
  <c r="C21" i="2"/>
</calcChain>
</file>

<file path=xl/sharedStrings.xml><?xml version="1.0" encoding="utf-8"?>
<sst xmlns="http://schemas.openxmlformats.org/spreadsheetml/2006/main" count="16" uniqueCount="16">
  <si>
    <t>Media de la muestra</t>
  </si>
  <si>
    <t>Varianza de la muestra</t>
  </si>
  <si>
    <t>Duración</t>
  </si>
  <si>
    <t>Año1</t>
  </si>
  <si>
    <t>Año2</t>
  </si>
  <si>
    <t xml:space="preserve">Media muestral: </t>
  </si>
  <si>
    <t xml:space="preserve">Varianza muestral: </t>
  </si>
  <si>
    <t xml:space="preserve">Desviación muestral: </t>
  </si>
  <si>
    <t xml:space="preserve">Tamaño de muestra: </t>
  </si>
  <si>
    <t>Año 1</t>
  </si>
  <si>
    <t>Año 2</t>
  </si>
  <si>
    <t>S²p</t>
  </si>
  <si>
    <t>Var</t>
  </si>
  <si>
    <t>Desv</t>
  </si>
  <si>
    <t>Estad. de la prueba</t>
  </si>
  <si>
    <t>Desv. est. de la muestra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</si>
</sst>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164" fontId="0" fillId="0" borderId="0" xfId="0" applyNumberFormat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C6" sqref="C6"/>
    </sheetView>
  </sheetViews>
  <sheetFormatPr baseColWidth="10" defaultRowHeight="15" x14ac:dyDescent="0.25"/>
  <cols>
    <col min="1" max="1" width="22.85546875" customWidth="1"/>
  </cols>
  <sheetData>
    <row r="1" spans="1:3" x14ac:dyDescent="0.25">
      <c r="B1" t="s">
        <v>2</v>
      </c>
      <c r="C1" s="1"/>
    </row>
    <row r="2" spans="1:3" x14ac:dyDescent="0.25">
      <c r="B2">
        <v>120</v>
      </c>
    </row>
    <row r="3" spans="1:3" x14ac:dyDescent="0.25">
      <c r="B3">
        <v>128</v>
      </c>
    </row>
    <row r="4" spans="1:3" x14ac:dyDescent="0.25">
      <c r="B4">
        <v>132</v>
      </c>
    </row>
    <row r="5" spans="1:3" x14ac:dyDescent="0.25">
      <c r="B5">
        <v>130</v>
      </c>
    </row>
    <row r="6" spans="1:3" x14ac:dyDescent="0.25">
      <c r="B6">
        <v>124</v>
      </c>
    </row>
    <row r="7" spans="1:3" x14ac:dyDescent="0.25">
      <c r="B7">
        <v>127</v>
      </c>
    </row>
    <row r="8" spans="1:3" x14ac:dyDescent="0.25">
      <c r="B8">
        <v>135</v>
      </c>
    </row>
    <row r="9" spans="1:3" x14ac:dyDescent="0.25">
      <c r="B9">
        <v>130</v>
      </c>
    </row>
    <row r="10" spans="1:3" x14ac:dyDescent="0.25">
      <c r="B10">
        <v>122</v>
      </c>
    </row>
    <row r="11" spans="1:3" x14ac:dyDescent="0.25">
      <c r="B11">
        <v>129</v>
      </c>
    </row>
    <row r="12" spans="1:3" x14ac:dyDescent="0.25">
      <c r="B12">
        <v>131</v>
      </c>
    </row>
    <row r="13" spans="1:3" x14ac:dyDescent="0.25">
      <c r="B13">
        <v>130</v>
      </c>
    </row>
    <row r="15" spans="1:3" x14ac:dyDescent="0.25">
      <c r="A15" s="2" t="s">
        <v>0</v>
      </c>
      <c r="B15" s="4">
        <f>AVERAGE(B2:B13)</f>
        <v>128.16666666666666</v>
      </c>
    </row>
    <row r="16" spans="1:3" x14ac:dyDescent="0.25">
      <c r="A16" s="2" t="s">
        <v>1</v>
      </c>
      <c r="B16" s="4">
        <f>VAR(B2:B13)</f>
        <v>18.515151515151512</v>
      </c>
    </row>
    <row r="17" spans="1:2" x14ac:dyDescent="0.25">
      <c r="A17" s="2" t="s">
        <v>15</v>
      </c>
      <c r="B17" s="4">
        <f>STDEV(B2:B13)</f>
        <v>4.3029236008964311</v>
      </c>
    </row>
    <row r="18" spans="1:2" x14ac:dyDescent="0.25">
      <c r="A1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1" sqref="C21"/>
    </sheetView>
  </sheetViews>
  <sheetFormatPr baseColWidth="10" defaultRowHeight="15" x14ac:dyDescent="0.25"/>
  <sheetData>
    <row r="1" spans="1:2" ht="15.75" thickBot="1" x14ac:dyDescent="0.3">
      <c r="A1" s="8" t="s">
        <v>3</v>
      </c>
      <c r="B1" s="8" t="s">
        <v>4</v>
      </c>
    </row>
    <row r="2" spans="1:2" x14ac:dyDescent="0.25">
      <c r="A2" s="5">
        <v>4.12</v>
      </c>
      <c r="B2" s="5">
        <v>4.79</v>
      </c>
    </row>
    <row r="3" spans="1:2" x14ac:dyDescent="0.25">
      <c r="A3" s="6">
        <v>2.82</v>
      </c>
      <c r="B3" s="6">
        <v>3.2</v>
      </c>
    </row>
    <row r="4" spans="1:2" x14ac:dyDescent="0.25">
      <c r="A4" s="6">
        <v>2.8</v>
      </c>
      <c r="B4" s="6">
        <v>3.3</v>
      </c>
    </row>
    <row r="5" spans="1:2" x14ac:dyDescent="0.25">
      <c r="A5" s="6">
        <v>3.38</v>
      </c>
      <c r="B5" s="6">
        <v>2.2200000000000002</v>
      </c>
    </row>
    <row r="6" spans="1:2" x14ac:dyDescent="0.25">
      <c r="A6" s="6">
        <v>2.0299999999999998</v>
      </c>
      <c r="B6" s="6">
        <v>-1.85</v>
      </c>
    </row>
    <row r="7" spans="1:2" x14ac:dyDescent="0.25">
      <c r="A7" s="6">
        <v>4.8</v>
      </c>
      <c r="B7" s="6">
        <v>3.78</v>
      </c>
    </row>
    <row r="8" spans="1:2" x14ac:dyDescent="0.25">
      <c r="A8" s="6">
        <v>2.2799999999999998</v>
      </c>
      <c r="B8" s="6">
        <v>2.5099999999999998</v>
      </c>
    </row>
    <row r="9" spans="1:2" x14ac:dyDescent="0.25">
      <c r="A9" s="6">
        <v>4.0999999999999996</v>
      </c>
      <c r="B9" s="6">
        <v>4.32</v>
      </c>
    </row>
    <row r="10" spans="1:2" x14ac:dyDescent="0.25">
      <c r="A10" s="6">
        <v>6.39</v>
      </c>
      <c r="B10" s="6">
        <v>5.16</v>
      </c>
    </row>
    <row r="11" spans="1:2" x14ac:dyDescent="0.25">
      <c r="A11" s="6">
        <v>1.52</v>
      </c>
      <c r="B11" s="6">
        <v>1.75</v>
      </c>
    </row>
    <row r="12" spans="1:2" x14ac:dyDescent="0.25">
      <c r="A12" s="6">
        <v>2.4</v>
      </c>
      <c r="B12" s="6">
        <v>1.85</v>
      </c>
    </row>
    <row r="13" spans="1:2" x14ac:dyDescent="0.25">
      <c r="A13" s="6">
        <v>2.25</v>
      </c>
      <c r="B13" s="6">
        <v>-1.31</v>
      </c>
    </row>
    <row r="14" spans="1:2" x14ac:dyDescent="0.25">
      <c r="A14" s="6">
        <v>5.01</v>
      </c>
      <c r="B14" s="6">
        <v>5.0599999999999996</v>
      </c>
    </row>
    <row r="15" spans="1:2" x14ac:dyDescent="0.25">
      <c r="A15" s="6">
        <v>1.85</v>
      </c>
      <c r="B15" s="6">
        <v>2.15</v>
      </c>
    </row>
    <row r="16" spans="1:2" ht="15.75" thickBot="1" x14ac:dyDescent="0.3">
      <c r="A16" s="7">
        <v>1.95</v>
      </c>
      <c r="B16" s="7">
        <v>2.0699999999999998</v>
      </c>
    </row>
    <row r="17" spans="2:4" x14ac:dyDescent="0.25">
      <c r="C17" s="2" t="s">
        <v>9</v>
      </c>
      <c r="D17" s="2" t="s">
        <v>10</v>
      </c>
    </row>
    <row r="18" spans="2:4" x14ac:dyDescent="0.25">
      <c r="B18" s="2" t="s">
        <v>8</v>
      </c>
      <c r="C18">
        <f>COUNT(Año1)</f>
        <v>15</v>
      </c>
      <c r="D18">
        <f>COUNT(Año2)</f>
        <v>15</v>
      </c>
    </row>
    <row r="19" spans="2:4" x14ac:dyDescent="0.25">
      <c r="B19" s="2" t="s">
        <v>5</v>
      </c>
      <c r="C19">
        <f>AVERAGE(Año1)</f>
        <v>3.18</v>
      </c>
      <c r="D19">
        <f>AVERAGE(Año2)</f>
        <v>2.6</v>
      </c>
    </row>
    <row r="20" spans="2:4" x14ac:dyDescent="0.25">
      <c r="B20" s="2" t="s">
        <v>6</v>
      </c>
      <c r="C20">
        <f>VAR(Año1)</f>
        <v>1.9974714285714259</v>
      </c>
      <c r="D20">
        <f>VAR(Año2)</f>
        <v>4.2581142857142851</v>
      </c>
    </row>
    <row r="21" spans="2:4" x14ac:dyDescent="0.25">
      <c r="B21" s="2" t="s">
        <v>7</v>
      </c>
      <c r="C21">
        <f>SQRT(C20)</f>
        <v>1.4133192946292872</v>
      </c>
      <c r="D21">
        <f>SQRT(D20)</f>
        <v>2.0635198777124208</v>
      </c>
    </row>
    <row r="22" spans="2:4" x14ac:dyDescent="0.25">
      <c r="B22" s="2" t="s">
        <v>11</v>
      </c>
      <c r="C22">
        <f>(14*C20+14*D20)/28</f>
        <v>3.1277928571428553</v>
      </c>
    </row>
    <row r="23" spans="2:4" x14ac:dyDescent="0.25">
      <c r="B23" s="2" t="s">
        <v>12</v>
      </c>
      <c r="C23">
        <f>C22*(1/C18+1/D18)</f>
        <v>0.41703904761904736</v>
      </c>
    </row>
    <row r="24" spans="2:4" x14ac:dyDescent="0.25">
      <c r="B24" s="2" t="s">
        <v>13</v>
      </c>
      <c r="C24">
        <f>SQRT(C23)</f>
        <v>0.64578560499522386</v>
      </c>
    </row>
    <row r="25" spans="2:4" x14ac:dyDescent="0.25">
      <c r="B25" s="2" t="s">
        <v>14</v>
      </c>
      <c r="C25">
        <f>(C19-D19)/C24</f>
        <v>0.89813088974674449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C4Ej03</vt:lpstr>
      <vt:lpstr>C5Ej14</vt:lpstr>
      <vt:lpstr>Hoja3</vt:lpstr>
      <vt:lpstr>Año1</vt:lpstr>
      <vt:lpstr>Año2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ICondor</dc:creator>
  <cp:lastModifiedBy>Icondor</cp:lastModifiedBy>
  <dcterms:created xsi:type="dcterms:W3CDTF">2012-03-06T22:02:20Z</dcterms:created>
  <dcterms:modified xsi:type="dcterms:W3CDTF">2013-01-08T22:26:07Z</dcterms:modified>
</cp:coreProperties>
</file>